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<sst xmlns="http://schemas.openxmlformats.org/spreadsheetml/2006/main" count="98" uniqueCount="65">
  <si>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</si>
  <si>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</si>
  <si>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</si>
  <si>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</si>
  <si>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</si>
  <si>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</si>
  <si>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</si>
  <si>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</si>
  <si>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</si>
  <si>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</si>
  <si>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</si>
  <si>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</si>
  <si>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</si>
  <si>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</si>
  <si>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</si>
  <si>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</si>
  <si>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</si>
  <si>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</si>
  <si>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</si>
  <si>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</si>
  <si>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</si>
  <si>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</si>
  <si>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</si>
  <si>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</si>
  <si>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</si>
  <si>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</si>
  <si>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</si>
  <si>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</si>
  <si>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</si>
  <si>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</si>
  <si>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</si>
  <si>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</si>
  <si>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</si>
  <si>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</si>
  <si>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</si>
  <si>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</si>
  <si>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</si>
  <si>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</si>
  <si>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</si>
  <si>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</si>
  <si>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</si>
  <si>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</si>
  <si>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</si>
  <si>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</si>
  <si>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</si>
  <si>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</si>
  <si>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</si>
  <si>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</si>
  <si>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</si>
  <si>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</si>
  <si>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</si>
  <si>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</si>
  <si>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</si>
  <si>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</si>
  <si>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</si>
  <si>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</si>
  <si>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</si>
  <si>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</si>
  <si>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</si>
  <si>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2019 год</t>
  </si>
  <si>
    <t>Источники внутреннего финансирования дефицита местного бюджета  на 2018 год</t>
  </si>
  <si>
    <t>2020 год</t>
  </si>
  <si>
    <t>Источники внутреннего финансирования дефицита местного бюджета на плановый период 2019 и 2020 годов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</si>
  <si>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"14" марта 2018 года № 6 </t>
  </si>
  <si>
    <t xml:space="preserve">   Приложение № 9
к Решению Собрания Представителей
городского поселения Суходол 
муниципального района Сергиевский
от "14" марта 2018 года № 6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</si>
</sst>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24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5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8" t="s">
        <v>63</v>
      </c>
      <c r="D1" s="28"/>
    </row>
    <row r="2" spans="1:4" s="1" customFormat="1" ht="18.75">
      <c r="A2" s="26" t="s">
        <v>60</v>
      </c>
      <c r="B2" s="26"/>
      <c r="C2" s="26"/>
      <c r="D2" s="26"/>
    </row>
    <row r="3" spans="1:5" s="1" customFormat="1" ht="15" customHeight="1">
      <c r="A3" s="26"/>
      <c r="B3" s="26"/>
      <c r="C3" s="26"/>
      <c r="D3" s="26"/>
      <c r="E3" s="2"/>
    </row>
    <row r="4" spans="1:5" ht="9" customHeight="1">
      <c r="A4" s="27"/>
      <c r="B4" s="27"/>
      <c r="C4" s="27"/>
      <c r="D4" s="27"/>
      <c r="E4" s="3"/>
    </row>
    <row r="5" spans="1:14" s="20" customFormat="1" ht="54" customHeight="1">
      <c r="A5" s="7" t="s">
        <v>0</v>
      </c>
      <c r="B5" s="7" t="s">
        <v>1</v>
      </c>
      <c r="C5" s="7" t="s">
        <v>50</v>
      </c>
      <c r="D5" s="23" t="s">
        <v>42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418</v>
      </c>
      <c r="B6" s="7" t="s">
        <v>38</v>
      </c>
      <c r="C6" s="8" t="s">
        <v>2</v>
      </c>
      <c r="D6" s="9">
        <f>D7+D12+D21</f>
        <v>6785.0065500000055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418</v>
      </c>
      <c r="B7" s="7" t="s">
        <v>15</v>
      </c>
      <c r="C7" s="8" t="s">
        <v>43</v>
      </c>
      <c r="D7" s="9">
        <f>D8-D10</f>
        <v>3571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418</v>
      </c>
      <c r="B8" s="5" t="s">
        <v>48</v>
      </c>
      <c r="C8" s="11" t="s">
        <v>16</v>
      </c>
      <c r="D8" s="15">
        <f>SUM(D9:D9)</f>
        <v>3571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418</v>
      </c>
      <c r="B9" s="13" t="s">
        <v>55</v>
      </c>
      <c r="C9" s="14" t="s">
        <v>51</v>
      </c>
      <c r="D9" s="15">
        <f>3337+234</f>
        <v>3571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418</v>
      </c>
      <c r="B12" s="7" t="s">
        <v>20</v>
      </c>
      <c r="C12" s="8" t="s">
        <v>47</v>
      </c>
      <c r="D12" s="9">
        <f>D13+D17</f>
        <v>3214.0065500000055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21</v>
      </c>
      <c r="C13" s="8" t="s">
        <v>4</v>
      </c>
      <c r="D13" s="15">
        <f>D14</f>
        <v>-74238.96105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418</v>
      </c>
      <c r="B14" s="5" t="s">
        <v>22</v>
      </c>
      <c r="C14" s="11" t="s">
        <v>5</v>
      </c>
      <c r="D14" s="15">
        <f>D15</f>
        <v>-74238.96105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23</v>
      </c>
      <c r="C15" s="11" t="s">
        <v>6</v>
      </c>
      <c r="D15" s="15">
        <f>D16</f>
        <v>-74238.96105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13" t="s">
        <v>57</v>
      </c>
      <c r="C16" s="14" t="s">
        <v>52</v>
      </c>
      <c r="D16" s="15">
        <f>-(70667.96105+D8+D21)</f>
        <v>-74238.96105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418</v>
      </c>
      <c r="B17" s="7" t="s">
        <v>24</v>
      </c>
      <c r="C17" s="8" t="s">
        <v>7</v>
      </c>
      <c r="D17" s="15">
        <f>D18</f>
        <v>77452.9676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418</v>
      </c>
      <c r="B18" s="5" t="s">
        <v>25</v>
      </c>
      <c r="C18" s="11" t="s">
        <v>8</v>
      </c>
      <c r="D18" s="15">
        <f>D19</f>
        <v>77452.9676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418</v>
      </c>
      <c r="B19" s="5" t="s">
        <v>26</v>
      </c>
      <c r="C19" s="11" t="s">
        <v>9</v>
      </c>
      <c r="D19" s="15">
        <f>D20</f>
        <v>77452.9676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418</v>
      </c>
      <c r="B20" s="13" t="s">
        <v>58</v>
      </c>
      <c r="C20" s="14" t="s">
        <v>53</v>
      </c>
      <c r="D20" s="15">
        <v>77452.9676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tabSelected="1"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4.25" customHeight="1">
      <c r="A1" s="1"/>
      <c r="B1" s="1"/>
      <c r="C1" s="28" t="s">
        <v>64</v>
      </c>
      <c r="D1" s="28"/>
      <c r="E1" s="28"/>
    </row>
    <row r="2" spans="1:5" ht="18.75" customHeight="1">
      <c r="A2" s="26" t="s">
        <v>62</v>
      </c>
      <c r="B2" s="26"/>
      <c r="C2" s="26"/>
      <c r="D2" s="26"/>
      <c r="E2" s="26"/>
    </row>
    <row r="3" spans="1:5" ht="18.75" customHeight="1">
      <c r="A3" s="26"/>
      <c r="B3" s="26"/>
      <c r="C3" s="26"/>
      <c r="D3" s="26"/>
      <c r="E3" s="26"/>
    </row>
    <row r="4" spans="1:5" ht="6.75" customHeight="1">
      <c r="A4" s="27"/>
      <c r="B4" s="27"/>
      <c r="C4" s="27"/>
      <c r="D4" s="27"/>
      <c r="E4" s="27"/>
    </row>
    <row r="5" spans="1:5" s="20" customFormat="1" ht="18.75" customHeight="1">
      <c r="A5" s="29" t="s">
        <v>0</v>
      </c>
      <c r="B5" s="29" t="s">
        <v>1</v>
      </c>
      <c r="C5" s="29" t="s">
        <v>50</v>
      </c>
      <c r="D5" s="29" t="s">
        <v>41</v>
      </c>
      <c r="E5" s="29"/>
    </row>
    <row r="6" spans="1:14" s="20" customFormat="1" ht="49.5" customHeight="1">
      <c r="A6" s="29"/>
      <c r="B6" s="29"/>
      <c r="C6" s="29"/>
      <c r="D6" s="7" t="s">
        <v>59</v>
      </c>
      <c r="E6" s="7" t="s">
        <v>61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418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418</v>
      </c>
      <c r="B8" s="7" t="s">
        <v>15</v>
      </c>
      <c r="C8" s="8" t="s">
        <v>44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418</v>
      </c>
      <c r="B9" s="5" t="s">
        <v>48</v>
      </c>
      <c r="C9" s="11" t="s">
        <v>16</v>
      </c>
      <c r="D9" s="12">
        <f>SUM(D10:D11)</f>
        <v>3571</v>
      </c>
      <c r="E9" s="15">
        <f>SUM(E10:E11)</f>
        <v>3571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418</v>
      </c>
      <c r="B10" s="13" t="s">
        <v>55</v>
      </c>
      <c r="C10" s="14" t="s">
        <v>51</v>
      </c>
      <c r="D10" s="12">
        <v>3571</v>
      </c>
      <c r="E10" s="15">
        <v>3571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418</v>
      </c>
      <c r="B12" s="5" t="s">
        <v>49</v>
      </c>
      <c r="C12" s="11" t="s">
        <v>3</v>
      </c>
      <c r="D12" s="15">
        <f>SUM(D13:D14)</f>
        <v>3571</v>
      </c>
      <c r="E12" s="15">
        <f>SUM(E13:E14)</f>
        <v>3571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418</v>
      </c>
      <c r="B13" s="13" t="s">
        <v>56</v>
      </c>
      <c r="C13" s="14" t="s">
        <v>54</v>
      </c>
      <c r="D13" s="12">
        <v>3571</v>
      </c>
      <c r="E13" s="15">
        <v>3571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418</v>
      </c>
      <c r="B15" s="7" t="s">
        <v>20</v>
      </c>
      <c r="C15" s="8" t="s">
        <v>47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418</v>
      </c>
      <c r="B16" s="7" t="s">
        <v>21</v>
      </c>
      <c r="C16" s="8" t="s">
        <v>4</v>
      </c>
      <c r="D16" s="15">
        <f aca="true" t="shared" si="0" ref="D16:E18">D17</f>
        <v>-58951.79138</v>
      </c>
      <c r="E16" s="15">
        <f t="shared" si="0"/>
        <v>-61648.54369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5" t="s">
        <v>22</v>
      </c>
      <c r="C17" s="11" t="s">
        <v>5</v>
      </c>
      <c r="D17" s="15">
        <f t="shared" si="0"/>
        <v>-58951.79138</v>
      </c>
      <c r="E17" s="15">
        <f t="shared" si="0"/>
        <v>-61648.54369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418</v>
      </c>
      <c r="B18" s="5" t="s">
        <v>23</v>
      </c>
      <c r="C18" s="11" t="s">
        <v>45</v>
      </c>
      <c r="D18" s="15">
        <f t="shared" si="0"/>
        <v>-58951.79138</v>
      </c>
      <c r="E18" s="15">
        <f t="shared" si="0"/>
        <v>-61648.54369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418</v>
      </c>
      <c r="B19" s="13" t="s">
        <v>57</v>
      </c>
      <c r="C19" s="14" t="s">
        <v>52</v>
      </c>
      <c r="D19" s="15">
        <f>-(55380.79138+D9)</f>
        <v>-58951.79138</v>
      </c>
      <c r="E19" s="15">
        <f>-(58077.54369+E9)</f>
        <v>-61648.54369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418</v>
      </c>
      <c r="B20" s="7" t="s">
        <v>24</v>
      </c>
      <c r="C20" s="8" t="s">
        <v>7</v>
      </c>
      <c r="D20" s="15">
        <f aca="true" t="shared" si="1" ref="D20:E22">D21</f>
        <v>58951.79138</v>
      </c>
      <c r="E20" s="15">
        <f t="shared" si="1"/>
        <v>61648.54369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5" t="s">
        <v>25</v>
      </c>
      <c r="C21" s="11" t="s">
        <v>8</v>
      </c>
      <c r="D21" s="15">
        <f t="shared" si="1"/>
        <v>58951.79138</v>
      </c>
      <c r="E21" s="15">
        <f t="shared" si="1"/>
        <v>61648.54369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418</v>
      </c>
      <c r="B22" s="5" t="s">
        <v>26</v>
      </c>
      <c r="C22" s="11" t="s">
        <v>46</v>
      </c>
      <c r="D22" s="15">
        <f t="shared" si="1"/>
        <v>58951.79138</v>
      </c>
      <c r="E22" s="15">
        <f t="shared" si="1"/>
        <v>61648.54369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418</v>
      </c>
      <c r="B23" s="13" t="s">
        <v>58</v>
      </c>
      <c r="C23" s="14" t="s">
        <v>53</v>
      </c>
      <c r="D23" s="15">
        <f>55380.79138+D12</f>
        <v>58951.79138</v>
      </c>
      <c r="E23" s="15">
        <f>58077.54369+E12</f>
        <v>61648.54369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2018-03-13T09:37:11Z</cp:lastPrinted>
  <dcterms:created xsi:type="dcterms:W3CDTF">1996-10-08T23:32:33Z</dcterms:created>
  <dcterms:modified xsi:type="dcterms:W3CDTF">2018-03-13T09:37:23Z</dcterms:modified>
  <cp:category/>
  <cp:version/>
  <cp:contentType/>
  <cp:contentStatus/>
</cp:coreProperties>
</file>